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860" windowHeight="11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<sst xmlns="http://schemas.openxmlformats.org/spreadsheetml/2006/main" count="60" uniqueCount="50">
  <si>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Emergency repairs (1-2 years)</t>
  </si>
  <si>
    <t>Collection System</t>
  </si>
  <si>
    <t>Central trunk replacement of 47 manholes</t>
  </si>
  <si>
    <t>Central trunk replacement of 27 manholes</t>
  </si>
  <si>
    <t>Rehabilitate 64 manholes</t>
  </si>
  <si>
    <t>Annual manhole rehabilitation</t>
  </si>
  <si>
    <t>(per year)</t>
  </si>
  <si>
    <t>Headworks concrete coating repair</t>
  </si>
  <si>
    <t>Upgrade sewer mains (Rice, Ventura &amp; 3rd streets)</t>
  </si>
  <si>
    <t>Pipelines - annual pipe repairs</t>
  </si>
  <si>
    <t>Pipelines - Concrete sewer replacement</t>
  </si>
  <si>
    <t>Devco lift station replacement</t>
  </si>
  <si>
    <t>Lift station #4 replacement</t>
  </si>
  <si>
    <t>Lift station #6 replacement</t>
  </si>
  <si>
    <t>Lift station #20 replacement</t>
  </si>
  <si>
    <t>Magnesium Hydroxide facilities</t>
  </si>
  <si>
    <t>WW treatment plant</t>
  </si>
  <si>
    <t>Headworks - Repair basin concrete</t>
  </si>
  <si>
    <t>Headworks - New odor control system</t>
  </si>
  <si>
    <t>Headworks - New dampers, fan &amp; duct repairs</t>
  </si>
  <si>
    <t>Headworks - new non-hazardous waste receiving station</t>
  </si>
  <si>
    <t>Primary - replace effluent weirs &amp; walkway</t>
  </si>
  <si>
    <t>Primary - demolish existing clarifiers</t>
  </si>
  <si>
    <t>Secondary - reinforce biotowers</t>
  </si>
  <si>
    <t>Secondary - activated sludge tank repairs</t>
  </si>
  <si>
    <t>Secondary - Activated sludge tank upgrade</t>
  </si>
  <si>
    <t>Biosolids - rehabilitate dewatering systems</t>
  </si>
  <si>
    <t>Biosolids - Digester 2 cover &amp; cleaning of #1 &amp; #3</t>
  </si>
  <si>
    <t>Biosolids - belt filter press replacement</t>
  </si>
  <si>
    <t>Biosolids - replace digesters mixing systems</t>
  </si>
  <si>
    <t>Pumping - Replace interstage pump station</t>
  </si>
  <si>
    <t>Electrical - install disconnects and temporary ckt breakers</t>
  </si>
  <si>
    <t>Electrical - Rebuild 2 cogeneration units</t>
  </si>
  <si>
    <t>Electrical - install new CMMS system</t>
  </si>
  <si>
    <t>Electrical - Convert Fiber network to ethernet</t>
  </si>
  <si>
    <t>Electrical - Install new standby generator</t>
  </si>
  <si>
    <t>Electrical - New SCADA software</t>
  </si>
  <si>
    <t>Electrical - New electrical building for MBR system</t>
  </si>
  <si>
    <t>CIP improvement projects (3-5 years)</t>
  </si>
  <si>
    <t>CIP renewal projects (years 6-10)</t>
  </si>
  <si>
    <t>Proposed Oxnard Wastewater Capitol Improvements- 2/1/2017</t>
  </si>
  <si>
    <t>Total cost of first FIVE years (ignoring CIP 6-10) &gt;&gt;&gt;</t>
  </si>
  <si>
    <t>Total projected cost of all ten years  &gt;&gt;&gt;</t>
  </si>
  <si>
    <t>cost for years 1-2</t>
  </si>
  <si>
    <t>cost of years 3-5</t>
  </si>
  <si>
    <t>cost of years 6-10</t>
  </si>
  <si>
    <t>CIP improvement projects (3-5 years) --(continued)</t>
  </si>
  <si>
    <t>Electrical - Rebuild one cogeneration unit</t>
  </si>
  <si>
    <t>Electrical - Install new MCC panels</t>
  </si>
  <si>
    <t>Electrical - New electrical building, new transformers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</si>
</sst>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5" fontId="38" fillId="0" borderId="0" xfId="44" applyNumberFormat="1" applyFont="1" applyAlignment="1">
      <alignment/>
    </xf>
    <xf numFmtId="5" fontId="38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5" fontId="38" fillId="0" borderId="10" xfId="44" applyNumberFormat="1" applyFont="1" applyBorder="1" applyAlignment="1">
      <alignment/>
    </xf>
    <xf numFmtId="5" fontId="39" fillId="0" borderId="10" xfId="0" applyNumberFormat="1" applyFont="1" applyBorder="1" applyAlignment="1">
      <alignment/>
    </xf>
    <xf numFmtId="5" fontId="39" fillId="0" borderId="0" xfId="0" applyNumberFormat="1" applyFont="1" applyAlignment="1">
      <alignment/>
    </xf>
    <xf numFmtId="5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5" fontId="38" fillId="0" borderId="0" xfId="0" applyNumberFormat="1" applyFont="1" applyAlignment="1">
      <alignment horizontal="center"/>
    </xf>
    <xf numFmtId="7" fontId="38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6">
      <selection activeCell="C18" sqref="C18"/>
    </sheetView>
  </sheetViews>
  <sheetFormatPr defaultColWidth="9.140625" defaultRowHeight="15"/>
  <cols>
    <col min="1" max="1" width="6.140625" style="1" customWidth="1"/>
    <col min="2" max="2" width="5.7109375" style="1" customWidth="1"/>
    <col min="3" max="3" width="54.57421875" style="1" customWidth="1"/>
    <col min="4" max="4" width="15.8515625" style="2" customWidth="1"/>
    <col min="5" max="5" width="9.140625" style="1" customWidth="1"/>
    <col min="6" max="6" width="18.8515625" style="3" customWidth="1"/>
    <col min="7" max="8" width="9.140625" style="1" customWidth="1"/>
    <col min="9" max="9" width="10.8515625" style="1" bestFit="1" customWidth="1"/>
    <col min="10" max="16384" width="9.140625" style="1" customWidth="1"/>
  </cols>
  <sheetData>
    <row r="1" spans="1:7" ht="21">
      <c r="A1" s="13" t="s">
        <v>40</v>
      </c>
      <c r="B1" s="13"/>
      <c r="C1" s="13"/>
      <c r="D1" s="13"/>
      <c r="E1" s="13"/>
      <c r="F1" s="13"/>
      <c r="G1" s="13"/>
    </row>
    <row r="3" ht="15">
      <c r="A3" s="9" t="s">
        <v>0</v>
      </c>
    </row>
    <row r="4" ht="15">
      <c r="B4" s="1" t="s">
        <v>1</v>
      </c>
    </row>
    <row r="5" spans="1:4" ht="15">
      <c r="A5" s="10">
        <v>1</v>
      </c>
      <c r="C5" s="1" t="s">
        <v>2</v>
      </c>
      <c r="D5" s="2">
        <v>1410000</v>
      </c>
    </row>
    <row r="6" spans="1:4" ht="15">
      <c r="A6" s="10">
        <f>A5+1</f>
        <v>2</v>
      </c>
      <c r="C6" s="1" t="s">
        <v>7</v>
      </c>
      <c r="D6" s="2">
        <v>280000</v>
      </c>
    </row>
    <row r="8" ht="15">
      <c r="B8" s="1" t="s">
        <v>16</v>
      </c>
    </row>
    <row r="9" spans="1:4" ht="15">
      <c r="A9" s="10">
        <f>A6+1</f>
        <v>3</v>
      </c>
      <c r="C9" s="1" t="s">
        <v>19</v>
      </c>
      <c r="D9" s="2">
        <v>310000</v>
      </c>
    </row>
    <row r="10" spans="1:4" ht="15">
      <c r="A10" s="10">
        <f>A9+1</f>
        <v>4</v>
      </c>
      <c r="C10" s="1" t="s">
        <v>21</v>
      </c>
      <c r="D10" s="2">
        <v>655000</v>
      </c>
    </row>
    <row r="11" spans="1:4" ht="15">
      <c r="A11" s="10">
        <f aca="true" t="shared" si="0" ref="A11:A17">A10+1</f>
        <v>5</v>
      </c>
      <c r="C11" s="1" t="s">
        <v>23</v>
      </c>
      <c r="D11" s="2">
        <v>630000</v>
      </c>
    </row>
    <row r="12" spans="1:4" ht="15">
      <c r="A12" s="10">
        <f t="shared" si="0"/>
        <v>6</v>
      </c>
      <c r="C12" s="1" t="s">
        <v>24</v>
      </c>
      <c r="D12" s="2">
        <v>150000</v>
      </c>
    </row>
    <row r="13" spans="1:4" ht="15">
      <c r="A13" s="10">
        <f t="shared" si="0"/>
        <v>7</v>
      </c>
      <c r="C13" s="1" t="s">
        <v>26</v>
      </c>
      <c r="D13" s="2">
        <v>1180000</v>
      </c>
    </row>
    <row r="14" spans="1:4" ht="15">
      <c r="A14" s="10">
        <f t="shared" si="0"/>
        <v>8</v>
      </c>
      <c r="C14" s="1" t="s">
        <v>31</v>
      </c>
      <c r="D14" s="2">
        <v>750000</v>
      </c>
    </row>
    <row r="15" spans="1:4" ht="15">
      <c r="A15" s="10">
        <f t="shared" si="0"/>
        <v>9</v>
      </c>
      <c r="C15" s="1" t="s">
        <v>32</v>
      </c>
      <c r="D15" s="2">
        <v>810000</v>
      </c>
    </row>
    <row r="16" spans="1:6" ht="15">
      <c r="A16" s="10">
        <f t="shared" si="0"/>
        <v>10</v>
      </c>
      <c r="C16" s="1" t="s">
        <v>33</v>
      </c>
      <c r="D16" s="2">
        <v>300000</v>
      </c>
      <c r="F16" s="11" t="s">
        <v>43</v>
      </c>
    </row>
    <row r="17" spans="1:7" ht="15">
      <c r="A17" s="10">
        <f t="shared" si="0"/>
        <v>11</v>
      </c>
      <c r="B17" s="4"/>
      <c r="C17" s="4" t="s">
        <v>34</v>
      </c>
      <c r="D17" s="5">
        <v>225000</v>
      </c>
      <c r="E17" s="4"/>
      <c r="F17" s="6">
        <f>SUM(D5:D18)</f>
        <v>6700000</v>
      </c>
      <c r="G17" s="4"/>
    </row>
    <row r="18" ht="15">
      <c r="F18" s="7"/>
    </row>
    <row r="19" spans="1:6" ht="15">
      <c r="A19" s="9" t="s">
        <v>38</v>
      </c>
      <c r="F19" s="7"/>
    </row>
    <row r="20" spans="2:6" ht="15">
      <c r="B20" s="1" t="s">
        <v>1</v>
      </c>
      <c r="F20" s="7"/>
    </row>
    <row r="21" spans="1:6" ht="15">
      <c r="A21" s="10">
        <f>A17+1</f>
        <v>12</v>
      </c>
      <c r="C21" s="1" t="s">
        <v>3</v>
      </c>
      <c r="D21" s="2">
        <v>810000</v>
      </c>
      <c r="F21" s="7"/>
    </row>
    <row r="22" spans="1:6" ht="15">
      <c r="A22" s="10">
        <f aca="true" t="shared" si="1" ref="A22:A30">A21+1</f>
        <v>13</v>
      </c>
      <c r="C22" s="1" t="s">
        <v>4</v>
      </c>
      <c r="D22" s="2">
        <v>600000</v>
      </c>
      <c r="F22" s="7"/>
    </row>
    <row r="23" spans="1:6" ht="15">
      <c r="A23" s="10">
        <f t="shared" si="1"/>
        <v>14</v>
      </c>
      <c r="C23" s="1" t="s">
        <v>8</v>
      </c>
      <c r="D23" s="2">
        <v>3420066</v>
      </c>
      <c r="F23" s="7"/>
    </row>
    <row r="24" spans="1:6" ht="15">
      <c r="A24" s="10">
        <f t="shared" si="1"/>
        <v>15</v>
      </c>
      <c r="C24" s="1" t="s">
        <v>9</v>
      </c>
      <c r="D24" s="2">
        <v>200000</v>
      </c>
      <c r="E24" s="1" t="s">
        <v>6</v>
      </c>
      <c r="F24" s="7"/>
    </row>
    <row r="25" spans="1:6" ht="15">
      <c r="A25" s="10">
        <f t="shared" si="1"/>
        <v>16</v>
      </c>
      <c r="C25" s="1" t="s">
        <v>10</v>
      </c>
      <c r="D25" s="2">
        <v>500000</v>
      </c>
      <c r="E25" s="1" t="s">
        <v>6</v>
      </c>
      <c r="F25" s="7"/>
    </row>
    <row r="26" spans="1:6" ht="15">
      <c r="A26" s="10">
        <f t="shared" si="1"/>
        <v>17</v>
      </c>
      <c r="C26" s="1" t="s">
        <v>11</v>
      </c>
      <c r="D26" s="2">
        <v>500000</v>
      </c>
      <c r="F26" s="7"/>
    </row>
    <row r="27" spans="1:6" ht="15">
      <c r="A27" s="10">
        <f t="shared" si="1"/>
        <v>18</v>
      </c>
      <c r="C27" s="1" t="s">
        <v>12</v>
      </c>
      <c r="D27" s="2">
        <v>500000</v>
      </c>
      <c r="F27" s="7"/>
    </row>
    <row r="28" spans="1:6" ht="15">
      <c r="A28" s="10">
        <f t="shared" si="1"/>
        <v>19</v>
      </c>
      <c r="C28" s="1" t="s">
        <v>13</v>
      </c>
      <c r="D28" s="2">
        <v>500000</v>
      </c>
      <c r="F28" s="7"/>
    </row>
    <row r="29" spans="1:6" ht="15">
      <c r="A29" s="10">
        <f t="shared" si="1"/>
        <v>20</v>
      </c>
      <c r="C29" s="1" t="s">
        <v>14</v>
      </c>
      <c r="D29" s="2">
        <v>300000</v>
      </c>
      <c r="F29" s="7"/>
    </row>
    <row r="30" spans="1:6" ht="15">
      <c r="A30" s="10">
        <f t="shared" si="1"/>
        <v>21</v>
      </c>
      <c r="C30" s="1" t="s">
        <v>15</v>
      </c>
      <c r="D30" s="2">
        <v>4400000</v>
      </c>
      <c r="F30" s="7"/>
    </row>
    <row r="31" ht="15">
      <c r="F31" s="7"/>
    </row>
    <row r="32" ht="15">
      <c r="F32" s="7"/>
    </row>
    <row r="33" spans="1:6" ht="15">
      <c r="A33" s="9" t="s">
        <v>46</v>
      </c>
      <c r="F33" s="7"/>
    </row>
    <row r="34" spans="2:6" ht="15">
      <c r="B34" s="1" t="s">
        <v>16</v>
      </c>
      <c r="F34" s="7"/>
    </row>
    <row r="35" spans="1:6" ht="15">
      <c r="A35" s="10">
        <f>A30+1</f>
        <v>22</v>
      </c>
      <c r="C35" s="1" t="s">
        <v>17</v>
      </c>
      <c r="D35" s="2">
        <v>409100</v>
      </c>
      <c r="F35" s="7"/>
    </row>
    <row r="36" spans="1:6" ht="15">
      <c r="A36" s="10">
        <f aca="true" t="shared" si="2" ref="A36:A44">A35+1</f>
        <v>23</v>
      </c>
      <c r="C36" s="1" t="s">
        <v>18</v>
      </c>
      <c r="D36" s="2">
        <v>7250000</v>
      </c>
      <c r="F36" s="7"/>
    </row>
    <row r="37" spans="1:6" ht="15">
      <c r="A37" s="10">
        <f t="shared" si="2"/>
        <v>24</v>
      </c>
      <c r="C37" s="1" t="s">
        <v>27</v>
      </c>
      <c r="D37" s="2">
        <v>3700000</v>
      </c>
      <c r="F37" s="7"/>
    </row>
    <row r="38" spans="1:6" ht="15">
      <c r="A38" s="10">
        <f t="shared" si="2"/>
        <v>25</v>
      </c>
      <c r="C38" s="1" t="s">
        <v>28</v>
      </c>
      <c r="D38" s="2">
        <v>1430000</v>
      </c>
      <c r="F38" s="7"/>
    </row>
    <row r="39" spans="1:6" ht="15">
      <c r="A39" s="10">
        <f t="shared" si="2"/>
        <v>26</v>
      </c>
      <c r="C39" s="1" t="s">
        <v>30</v>
      </c>
      <c r="D39" s="2">
        <v>11087199</v>
      </c>
      <c r="F39" s="7"/>
    </row>
    <row r="40" spans="1:6" ht="15">
      <c r="A40" s="10">
        <f t="shared" si="2"/>
        <v>27</v>
      </c>
      <c r="C40" s="1" t="s">
        <v>35</v>
      </c>
      <c r="D40" s="2">
        <v>5000000</v>
      </c>
      <c r="F40" s="7"/>
    </row>
    <row r="41" spans="1:6" ht="15">
      <c r="A41" s="10">
        <f t="shared" si="2"/>
        <v>28</v>
      </c>
      <c r="C41" s="1" t="s">
        <v>47</v>
      </c>
      <c r="D41" s="2">
        <v>405000</v>
      </c>
      <c r="F41" s="7"/>
    </row>
    <row r="42" spans="1:6" ht="15">
      <c r="A42" s="10">
        <f t="shared" si="2"/>
        <v>29</v>
      </c>
      <c r="C42" s="1" t="s">
        <v>48</v>
      </c>
      <c r="D42" s="2">
        <v>2087199</v>
      </c>
      <c r="F42" s="7"/>
    </row>
    <row r="43" spans="1:6" ht="15">
      <c r="A43" s="10">
        <f t="shared" si="2"/>
        <v>30</v>
      </c>
      <c r="C43" s="1" t="s">
        <v>49</v>
      </c>
      <c r="D43" s="2">
        <v>6000000</v>
      </c>
      <c r="F43" s="11" t="s">
        <v>44</v>
      </c>
    </row>
    <row r="44" spans="1:7" ht="15">
      <c r="A44" s="10">
        <f t="shared" si="2"/>
        <v>31</v>
      </c>
      <c r="B44" s="4"/>
      <c r="C44" s="4" t="s">
        <v>36</v>
      </c>
      <c r="D44" s="5">
        <v>4946500</v>
      </c>
      <c r="E44" s="4"/>
      <c r="F44" s="6">
        <f>SUM(D21:D23)+SUM(D26:D44)+((D24+D25)*3)</f>
        <v>55445064</v>
      </c>
      <c r="G44" s="4"/>
    </row>
    <row r="45" spans="1:6" ht="15">
      <c r="A45" s="10"/>
      <c r="F45" s="7"/>
    </row>
    <row r="46" spans="1:9" ht="15">
      <c r="A46" s="10">
        <f>A44+1</f>
        <v>32</v>
      </c>
      <c r="C46" s="14" t="s">
        <v>41</v>
      </c>
      <c r="D46" s="14"/>
      <c r="E46" s="14"/>
      <c r="F46" s="7">
        <f>F17+F44</f>
        <v>62145064</v>
      </c>
      <c r="I46" s="12"/>
    </row>
    <row r="47" ht="15">
      <c r="F47" s="7"/>
    </row>
    <row r="48" spans="1:6" ht="15">
      <c r="A48" s="9" t="s">
        <v>39</v>
      </c>
      <c r="F48" s="7"/>
    </row>
    <row r="49" spans="2:6" ht="15">
      <c r="B49" s="1" t="s">
        <v>1</v>
      </c>
      <c r="F49" s="7"/>
    </row>
    <row r="50" spans="1:6" ht="15">
      <c r="A50" s="10">
        <f>A46+1</f>
        <v>33</v>
      </c>
      <c r="C50" s="1" t="s">
        <v>5</v>
      </c>
      <c r="D50" s="2">
        <v>200000</v>
      </c>
      <c r="E50" s="1" t="s">
        <v>6</v>
      </c>
      <c r="F50" s="7"/>
    </row>
    <row r="51" spans="1:6" ht="15">
      <c r="A51" s="10">
        <f>A50+1</f>
        <v>34</v>
      </c>
      <c r="C51" s="1" t="s">
        <v>9</v>
      </c>
      <c r="D51" s="2">
        <v>200000</v>
      </c>
      <c r="E51" s="1" t="s">
        <v>6</v>
      </c>
      <c r="F51" s="7"/>
    </row>
    <row r="52" spans="1:6" ht="15">
      <c r="A52" s="10">
        <f>A51+1</f>
        <v>35</v>
      </c>
      <c r="C52" s="1" t="s">
        <v>10</v>
      </c>
      <c r="D52" s="2">
        <v>500000</v>
      </c>
      <c r="E52" s="1" t="s">
        <v>6</v>
      </c>
      <c r="F52" s="7"/>
    </row>
    <row r="53" spans="1:6" ht="15">
      <c r="A53" s="10"/>
      <c r="F53" s="7"/>
    </row>
    <row r="54" spans="1:6" ht="15">
      <c r="A54" s="10"/>
      <c r="B54" s="1" t="s">
        <v>16</v>
      </c>
      <c r="F54" s="7"/>
    </row>
    <row r="55" spans="1:6" ht="15">
      <c r="A55" s="10">
        <f>A52+1</f>
        <v>36</v>
      </c>
      <c r="C55" s="1" t="s">
        <v>20</v>
      </c>
      <c r="D55" s="2">
        <v>2400000</v>
      </c>
      <c r="F55" s="7"/>
    </row>
    <row r="56" spans="1:6" ht="15">
      <c r="A56" s="10">
        <f>A55+1</f>
        <v>37</v>
      </c>
      <c r="C56" s="1" t="s">
        <v>22</v>
      </c>
      <c r="D56" s="2">
        <v>7800000</v>
      </c>
      <c r="F56" s="7"/>
    </row>
    <row r="57" spans="1:6" ht="15">
      <c r="A57" s="10">
        <f>A56+1</f>
        <v>38</v>
      </c>
      <c r="C57" s="1" t="s">
        <v>25</v>
      </c>
      <c r="D57" s="2">
        <v>130650000</v>
      </c>
      <c r="F57" s="7"/>
    </row>
    <row r="58" spans="1:6" ht="15">
      <c r="A58" s="10">
        <f>A57+1</f>
        <v>39</v>
      </c>
      <c r="C58" s="1" t="s">
        <v>29</v>
      </c>
      <c r="D58" s="2">
        <v>36140000</v>
      </c>
      <c r="F58" s="11" t="s">
        <v>45</v>
      </c>
    </row>
    <row r="59" spans="1:7" ht="15">
      <c r="A59" s="10">
        <f>A58+1</f>
        <v>40</v>
      </c>
      <c r="B59" s="4"/>
      <c r="C59" s="4" t="s">
        <v>37</v>
      </c>
      <c r="D59" s="5">
        <v>27100000</v>
      </c>
      <c r="E59" s="4"/>
      <c r="F59" s="6">
        <f>SUM(D55:D59)+(SUM(D50:D52)*5)</f>
        <v>208590000</v>
      </c>
      <c r="G59" s="4"/>
    </row>
    <row r="60" ht="15">
      <c r="F60" s="7"/>
    </row>
    <row r="62" spans="3:6" ht="18">
      <c r="C62" s="14" t="s">
        <v>42</v>
      </c>
      <c r="D62" s="14"/>
      <c r="E62" s="14"/>
      <c r="F62" s="8">
        <f>F46+F59</f>
        <v>270735064</v>
      </c>
    </row>
  </sheetData>
  <sheetProtection/>
  <mergeCells count="3">
    <mergeCell ref="A1:G1"/>
    <mergeCell ref="C46:E46"/>
    <mergeCell ref="C62:E62"/>
  </mergeCells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rge</dc:creator>
  <cp:keywords/>
  <dc:description/>
  <cp:lastModifiedBy>KJ</cp:lastModifiedBy>
  <cp:lastPrinted>2017-02-02T21:04:34Z</cp:lastPrinted>
  <dcterms:created xsi:type="dcterms:W3CDTF">2017-02-02T18:49:07Z</dcterms:created>
  <dcterms:modified xsi:type="dcterms:W3CDTF">2017-02-04T02:03:16Z</dcterms:modified>
  <cp:category/>
  <cp:version/>
  <cp:contentType/>
  <cp:contentStatus/>
</cp:coreProperties>
</file>